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hiha\Desktop\"/>
    </mc:Choice>
  </mc:AlternateContent>
  <bookViews>
    <workbookView xWindow="0" yWindow="0" windowWidth="28800" windowHeight="14568" xr2:uid="{00000000-000D-0000-FFFF-FFFF00000000}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_xlnm.Print_Area" localSheetId="0">Registration!$A$1:$M$77</definedName>
    <definedName name="Gender">OFFSET(Lookup!$H$10,1,,COUNTA(Lookup!$H:$H)-1)</definedName>
    <definedName name="Grades">OFFSET(Lookup!$F$10,1,,COUNTA(Lookup!$F:$F)-1)</definedName>
    <definedName name="test_1">OFFSET(#REF!,1,,COUNTA(#REF!)-1)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E69" i="3" s="1"/>
  <c r="K75" i="1"/>
  <c r="H69" i="3" s="1"/>
  <c r="H76" i="1"/>
  <c r="E70" i="3" s="1"/>
  <c r="K76" i="1"/>
  <c r="H70" i="3" s="1"/>
  <c r="A8" i="3"/>
  <c r="B8" i="3"/>
  <c r="C8" i="3"/>
  <c r="D8" i="3"/>
  <c r="F8" i="3"/>
  <c r="G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H8" i="3" s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gabrielp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<sst xmlns="http://schemas.openxmlformats.org/spreadsheetml/2006/main" count="189" uniqueCount="161">
  <si>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</si>
  <si>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</si>
  <si>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</si>
  <si>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</si>
  <si>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</si>
  <si>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</si>
  <si>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</si>
  <si>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</si>
  <si>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</si>
  <si>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</si>
  <si>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</si>
  <si>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</si>
  <si>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</si>
  <si>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</si>
  <si>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</si>
  <si>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</si>
  <si>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</si>
  <si>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</si>
  <si>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</si>
  <si>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</si>
  <si>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</si>
  <si>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</si>
  <si>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</si>
  <si>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</si>
  <si>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</si>
  <si>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</si>
  <si>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</si>
  <si>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</si>
  <si>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</si>
  <si>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</si>
  <si>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</si>
  <si>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</si>
  <si>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</si>
  <si>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</si>
  <si>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</si>
  <si>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</si>
  <si>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</si>
  <si>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</si>
  <si>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</si>
  <si>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</si>
  <si>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</si>
  <si>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</si>
  <si>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</si>
  <si>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</si>
  <si>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</si>
  <si>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</si>
  <si>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</si>
  <si>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Argentina</t>
  </si>
  <si>
    <t>Austria</t>
  </si>
  <si>
    <t>Azerbaijan</t>
  </si>
  <si>
    <t>Belarus</t>
  </si>
  <si>
    <t>Belgium</t>
  </si>
  <si>
    <t>Brazil</t>
  </si>
  <si>
    <t>Bulgaria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</si>
  <si>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</si>
  <si>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</si>
  <si>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</si>
  <si>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</si>
  <si>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</si>
  <si>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</si>
  <si>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</si>
  <si>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</si>
  <si>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</si>
  <si>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</si>
  <si>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</si>
  <si>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</si>
  <si>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</si>
  <si>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</si>
  <si>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Latvia</t>
  </si>
  <si>
    <t>Liechtenstein</t>
  </si>
  <si>
    <t>Lituania</t>
  </si>
  <si>
    <t>Luxemburg</t>
  </si>
  <si>
    <t>Moldova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</si>
  <si>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</si>
  <si>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</si>
  <si>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</si>
  <si>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</si>
  <si>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</si>
  <si>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</si>
  <si>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</si>
  <si>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</si>
  <si>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</si>
  <si>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</si>
  <si>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</si>
  <si>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</si>
  <si>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</si>
  <si>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</si>
  <si>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</si>
  <si>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</si>
  <si>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</si>
  <si>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</si>
  <si>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</si>
  <si>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</si>
  <si>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</si>
  <si>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Yudansha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</si>
  <si>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</si>
  <si>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</si>
  <si>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</si>
  <si>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</si>
  <si>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</si>
  <si>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</si>
  <si>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</si>
  <si>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</si>
  <si>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</si>
  <si>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</si>
  <si>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 xml:space="preserve">Mixed_x000D_
</t>
  </si>
  <si>
    <t>Kat KuB01: Kumite | Boys | 2011 |</t>
  </si>
  <si>
    <t>Kat KuB02: Kumite | Boys | 2010-2009 |-30 kg</t>
  </si>
  <si>
    <t>Kat KuB03: Kumite | Boys | 2010-2009 |+30 kg</t>
  </si>
  <si>
    <t>Kat KuB04: Kumite | Boys | 2008-2007 |-33 kg</t>
  </si>
  <si>
    <t>Kat KuB05: Kumite | Boys | 2008-2007 |34-39 kg</t>
  </si>
  <si>
    <t>Kat KuB06: Kumite | Boys | 2008-2007 |+40 kg</t>
  </si>
  <si>
    <t>Kat KuB07: Kumite | Boys | 2006-2005 |-39 kg</t>
  </si>
  <si>
    <t>Kat KuB08: Kumite | Boys | 2006-2005 |40-46 kg</t>
  </si>
  <si>
    <t>Kat KuB09: Kumite | Boys | 2006-2005 |47-53 kg</t>
  </si>
  <si>
    <t>Kat KuB10: Kumite | Boys | 2006-2005 |+54 kg</t>
  </si>
  <si>
    <t>Kat KuB11: Kumite | Boys | 2004-2003 |-50 kg</t>
  </si>
  <si>
    <t>Kat KuB12: Kumite | Boys | 2004-2003 |51-58 kg</t>
  </si>
  <si>
    <t>Kat KuB13: Kumite | Boys | 2004-2003 |59-69 kg</t>
  </si>
  <si>
    <t>Kat KuB14: Kumite | Boys | 2004-2003 |+70 kg</t>
  </si>
  <si>
    <t>Kat KuB15A: Kumite | Boys | 2002-2000 |-55 kg</t>
  </si>
  <si>
    <t>Kat KuB15B: Kumite | Boys | 2002-2000 |56-60kg</t>
  </si>
  <si>
    <t>Kat KuB15C: Kumite | Boys | 2002-2000 |61-65kg</t>
  </si>
  <si>
    <t>Kat KuB15D: Kumite | Boys | 2002-2000 |66-70kg</t>
  </si>
  <si>
    <t>Kat KuB15E: Kumite | Boys | 2002-2000 |71-75kg</t>
  </si>
  <si>
    <t>Kat KuB15F: Kumite | Boys | 2002-2000 |+76kg</t>
  </si>
  <si>
    <t>Kat KuG01: Kumite | Girls | 2010-2009</t>
  </si>
  <si>
    <t>Kat KuG02: Kumite | Girls | 2008-2007 |-33 kg</t>
  </si>
  <si>
    <t>Kat KuG03: Kumite | Girls | 2008-2007 |+34 kg</t>
  </si>
  <si>
    <t>Kat KuG04: Kumite | Girls | 2006-2005 |-39 kg</t>
  </si>
  <si>
    <t>Kat KuG05: Kumite | Girls | 2006-2005 |40-46 kg</t>
  </si>
  <si>
    <t>Kat KuG06: Kumite | Girls | 2006-2005 |47-53 kg</t>
  </si>
  <si>
    <t>Kat KuG07: Kumite | Girls | 2006-2005 |+54 kg</t>
  </si>
  <si>
    <t>Kat KuG08 Kumite | Girls | 2004-2003 |-50 kg</t>
  </si>
  <si>
    <t>Kat KuG09: Kumite | Girls | 2004-2003 |51-58 kg</t>
  </si>
  <si>
    <t>Kat KuG10: Kumite | Girls | 2004-2003 |+59 kg</t>
  </si>
  <si>
    <t>Kat KuG15A: Kumite | Girls | 2002-2000 |-50 kg</t>
  </si>
  <si>
    <t>Kat KuG15B: Kumite | Girls | 2002-2000 |51-55 kg</t>
  </si>
  <si>
    <t>Kat KuG15C: Kumite | Girls | 2002-2000 |56-60 kg</t>
  </si>
  <si>
    <t>Kat KuG15D: Kumite | Girls | 2002-2000 |61-65 kg</t>
  </si>
  <si>
    <t>Kat KuG15E: Kumite | Girls | 2002-2000 |+ 66 kg</t>
  </si>
  <si>
    <t>Kat KaB01: Kata | Boys | 2011-2007 |10. Kyu to 7. Kyu</t>
  </si>
  <si>
    <t>Kat KaB02: Kata | Boys | 2006-2000 |10. Kyu to 7. Kyu</t>
  </si>
  <si>
    <t>Kat KaB03: Kata | Boys | 2011-2007 |6. Kyu to 3. Kyu</t>
  </si>
  <si>
    <t>Kat KaB04: Kata | Boys | 2006-2000 |6. Kyu to 3. Kyu</t>
  </si>
  <si>
    <t>Kat KaB05: Kata | Boys | 2008-2005 |from 2. Kyu (national)</t>
  </si>
  <si>
    <t>Kat KaB06: Kata | Boys | 2004-2000 |from 2. Kyu (national)</t>
  </si>
  <si>
    <t>Kat KaB07: Kata | Boys | 2006-2000 |from 2. Kyu (international)</t>
  </si>
  <si>
    <t>Kat KaG01: Kata | Girls | 2011-2007 |10. Kyu to 7. Kyu</t>
  </si>
  <si>
    <t>Kat KaG02: Kata | Girls | 2006-2000 |10. Kyu to 7. Kyu</t>
  </si>
  <si>
    <t>Kat KaG03: Kata | Girls | 2011-2007 |6. Kyu to 3. Kyu</t>
  </si>
  <si>
    <t>Kat KaG04: Kata | Girls | 2006-2000 |6. Kyu to 3. Kyu</t>
  </si>
  <si>
    <t>Kat KaG05: Kata | Girls | 2008-2005 |from 2. Kyu (national)</t>
  </si>
  <si>
    <t>Kat KaG06: Kata | Girls | 2004-2000 |from 2. Kyu (national)</t>
  </si>
  <si>
    <t>Kat KaG07: Kata | Girls | 2006-2000 |from 2. Kyu (international)</t>
  </si>
  <si>
    <t>Kat KaM01: Kata | Mixed | 2009-2000 |Team of 3 competitors</t>
  </si>
  <si>
    <t>13. Swiss Open Juniors 2018</t>
  </si>
  <si>
    <t xml:space="preserve">28.04.2018 / </t>
  </si>
  <si>
    <t>Sporthalle Eichli / Stans / Switzerland</t>
  </si>
  <si>
    <t>SSKA Swiss Shinkyokushin Karate Association</t>
  </si>
  <si>
    <t>Contact: +41 79 340 6339 / shinkyokushin@kfnmail.ch / www.ikka.ch / www.shinkyokushin.ch / Deadline for registration: 1.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</si>
</sst>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0" borderId="4" xfId="0" applyBorder="1" applyAlignment="1">
      <alignment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28578</xdr:colOff>
      <xdr:row>0</xdr:row>
      <xdr:rowOff>76201</xdr:rowOff>
    </xdr:from>
    <xdr:to>
      <xdr:col>15</xdr:col>
      <xdr:colOff>1247777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3" y="76201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9" sqref="E9:G9"/>
    </sheetView>
  </sheetViews>
  <sheetFormatPr baseColWidth="10" defaultColWidth="10.88671875" defaultRowHeight="13.8"/>
  <cols>
    <col min="1" max="1" width="12.44140625" style="56" hidden="1" customWidth="1"/>
    <col min="2" max="2" width="19" style="56" hidden="1" customWidth="1"/>
    <col min="3" max="3" width="14.5546875" style="56" hidden="1" customWidth="1"/>
    <col min="4" max="4" width="21.33203125" style="56" customWidth="1"/>
    <col min="5" max="5" width="14.5546875" style="56" customWidth="1"/>
    <col min="6" max="6" width="8.6640625" style="56" customWidth="1"/>
    <col min="7" max="7" width="9.33203125" style="56" customWidth="1"/>
    <col min="8" max="8" width="6.5546875" style="57" customWidth="1"/>
    <col min="9" max="9" width="8" style="57" customWidth="1"/>
    <col min="10" max="10" width="7.88671875" style="57" customWidth="1"/>
    <col min="11" max="11" width="16.44140625" style="44" customWidth="1"/>
    <col min="12" max="12" width="19.44140625" style="44" customWidth="1"/>
    <col min="13" max="13" width="9.6640625" style="44" customWidth="1"/>
    <col min="14" max="14" width="54.5546875" style="44" customWidth="1"/>
    <col min="15" max="15" width="50.33203125" style="44" customWidth="1"/>
    <col min="16" max="16" width="19.44140625" style="44" customWidth="1"/>
    <col min="17" max="16384" width="10.88671875" style="44"/>
  </cols>
  <sheetData>
    <row r="1" spans="1:18" ht="30">
      <c r="A1" s="42"/>
      <c r="B1" s="43"/>
      <c r="C1" s="43"/>
      <c r="D1" s="124" t="str">
        <f>Lookup!B6</f>
        <v>SSKA Swiss Shinkyokushin Karate Association</v>
      </c>
      <c r="E1" s="125"/>
      <c r="F1" s="125"/>
      <c r="G1" s="125"/>
      <c r="H1" s="125"/>
      <c r="I1" s="125"/>
      <c r="J1" s="125"/>
      <c r="K1" s="125"/>
      <c r="L1" s="125"/>
      <c r="M1" s="58"/>
      <c r="N1" s="58"/>
      <c r="O1" s="58"/>
      <c r="P1" s="59"/>
    </row>
    <row r="2" spans="1:18" s="47" customFormat="1" ht="17.399999999999999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7.399999999999999">
      <c r="A4" s="50"/>
      <c r="B4" s="51"/>
      <c r="C4" s="51"/>
      <c r="D4" s="69" t="s">
        <v>14</v>
      </c>
      <c r="E4" s="128" t="str">
        <f>Lookup!B3</f>
        <v>13. Swiss Open Juniors 2018</v>
      </c>
      <c r="F4" s="128"/>
      <c r="G4" s="128"/>
      <c r="H4" s="128"/>
      <c r="I4" s="128"/>
      <c r="J4" s="128"/>
      <c r="K4" s="128"/>
      <c r="L4" s="128"/>
      <c r="M4" s="128"/>
      <c r="N4" s="63"/>
      <c r="O4" s="63"/>
      <c r="P4" s="64"/>
    </row>
    <row r="5" spans="1:18" s="52" customFormat="1" ht="17.399999999999999">
      <c r="A5" s="50"/>
      <c r="B5" s="51"/>
      <c r="C5" s="51"/>
      <c r="D5" s="69" t="s">
        <v>15</v>
      </c>
      <c r="E5" s="131" t="str">
        <f>Lookup!B4</f>
        <v xml:space="preserve">28.04.2018 / </v>
      </c>
      <c r="F5" s="130"/>
      <c r="G5" s="130"/>
      <c r="H5" s="130"/>
      <c r="I5" s="130"/>
      <c r="J5" s="130"/>
      <c r="K5" s="130"/>
      <c r="L5" s="130"/>
      <c r="M5" s="130"/>
      <c r="N5" s="63"/>
      <c r="O5" s="63"/>
      <c r="P5" s="64"/>
    </row>
    <row r="6" spans="1:18" s="52" customFormat="1" ht="17.399999999999999">
      <c r="A6" s="50"/>
      <c r="B6" s="51"/>
      <c r="C6" s="51"/>
      <c r="D6" s="70" t="s">
        <v>44</v>
      </c>
      <c r="E6" s="129" t="str">
        <f>Lookup!B5</f>
        <v>Sporthalle Eichli / Stans / Switzerland</v>
      </c>
      <c r="F6" s="129"/>
      <c r="G6" s="129"/>
      <c r="H6" s="129"/>
      <c r="I6" s="129"/>
      <c r="J6" s="129"/>
      <c r="K6" s="129"/>
      <c r="L6" s="129"/>
      <c r="M6" s="130"/>
      <c r="N6" s="63"/>
      <c r="O6" s="63"/>
      <c r="P6" s="64"/>
    </row>
    <row r="7" spans="1:18" ht="17.399999999999999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7.399999999999999">
      <c r="A8" s="45"/>
      <c r="B8" s="46"/>
      <c r="C8" s="46"/>
      <c r="D8" s="67" t="s">
        <v>17</v>
      </c>
      <c r="E8" s="132"/>
      <c r="F8" s="132"/>
      <c r="G8" s="132"/>
      <c r="H8" s="68"/>
      <c r="I8" s="68"/>
      <c r="J8" s="68"/>
      <c r="K8" s="126" t="str">
        <f>IF(Lookup!B7="","",Lookup!B7)</f>
        <v>Contact: +41 79 340 6339 / shinkyokushin@kfnmail.ch / www.ikka.ch / www.shinkyokushin.ch / Deadline for registration: 1. April 2018</v>
      </c>
      <c r="L8" s="126"/>
      <c r="M8" s="126"/>
      <c r="N8" s="126"/>
      <c r="O8" s="126"/>
      <c r="P8" s="127"/>
    </row>
    <row r="9" spans="1:18" s="47" customFormat="1" ht="17.399999999999999">
      <c r="A9" s="45"/>
      <c r="B9" s="46"/>
      <c r="C9" s="46"/>
      <c r="D9" s="67" t="s">
        <v>45</v>
      </c>
      <c r="E9" s="133"/>
      <c r="F9" s="133"/>
      <c r="G9" s="133"/>
      <c r="H9" s="68"/>
      <c r="I9" s="68"/>
      <c r="J9" s="68"/>
      <c r="K9" s="126"/>
      <c r="L9" s="126"/>
      <c r="M9" s="126"/>
      <c r="N9" s="126"/>
      <c r="O9" s="126"/>
      <c r="P9" s="127"/>
    </row>
    <row r="10" spans="1:18" ht="6" customHeight="1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6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3.2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3.2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3.2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3.2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3.2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3.2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3.2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3.2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3.2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3.2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3.2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3.2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3.2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3.2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3.2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3.2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3.2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3.2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3.2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3.2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3.2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3.2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3.2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3.2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3.2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3.2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3.2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3.2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3.2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3.2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3.2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3.2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3.2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3.2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3.2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3.2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3.2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3.2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3.2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3.2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3.2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3.2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3.2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3.2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3.2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3.2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3.2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3.2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3.2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3.2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3.2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3.2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3.2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3.2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3.2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3.2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3.2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3.2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3.2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3.2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3.2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3.2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3.2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3.2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hYCClqoixceA/9EwtvCp3q75bA/RE+MpEztDeojsboZtUooCJVJQQB/UMU/guKdSPFn8+NaPFlbdeFlIAWEThA==" saltValue="G6BOk//yrNz88dANq0x0rQ==" spinCount="100000" sheet="1" objects="1" scenarios="1" formatColumns="0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 xr:uid="{00000000-0002-0000-0000-000000000000}">
      <formula1>Country</formula1>
    </dataValidation>
    <dataValidation type="list" showInputMessage="1" showErrorMessage="1" errorTitle="Data not correct" error="Please enter correct data for participant." sqref="M13:M76" xr:uid="{00000000-0002-0000-0000-000001000000}">
      <formula1>Grades</formula1>
    </dataValidation>
    <dataValidation type="date" allowBlank="1" showInputMessage="1" showErrorMessage="1" errorTitle="Data not correct" error="Please enter correct data for participant." sqref="G13:G76" xr:uid="{00000000-0002-0000-0000-000002000000}">
      <formula1>14611</formula1>
      <formula2>TODAY()</formula2>
    </dataValidation>
    <dataValidation type="whole" allowBlank="1" showInputMessage="1" showErrorMessage="1" errorTitle="Data not correct" error="Please enter correct data for participant." sqref="J13:J76" xr:uid="{00000000-0002-0000-0000-000003000000}">
      <formula1>50</formula1>
      <formula2>240</formula2>
    </dataValidation>
    <dataValidation type="list" allowBlank="1" showInputMessage="1" showErrorMessage="1" errorTitle="Data not correct" error="Please enter correct data for participant." sqref="F13:F76" xr:uid="{00000000-0002-0000-0000-000004000000}">
      <formula1>Gender</formula1>
    </dataValidation>
    <dataValidation type="list" allowBlank="1" showInputMessage="1" showErrorMessage="1" sqref="N13:N76" xr:uid="{00000000-0002-0000-0000-000005000000}">
      <formula1>CategoriesKumite</formula1>
    </dataValidation>
    <dataValidation type="list" allowBlank="1" showInputMessage="1" showErrorMessage="1" sqref="O13:O76" xr:uid="{00000000-0002-0000-0000-000006000000}">
      <formula1>CategoriesKata</formula1>
    </dataValidation>
    <dataValidation type="whole" allowBlank="1" showInputMessage="1" showErrorMessage="1" errorTitle="Data not correct" error="Please enter correct data for participant." sqref="I13:I76" xr:uid="{00000000-0002-0000-0000-000007000000}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workbookViewId="0">
      <selection activeCell="H12" sqref="H12"/>
    </sheetView>
  </sheetViews>
  <sheetFormatPr baseColWidth="10" defaultColWidth="9.109375" defaultRowHeight="14.4"/>
  <cols>
    <col min="1" max="1" width="23" customWidth="1"/>
    <col min="2" max="2" width="16" customWidth="1"/>
    <col min="3" max="3" width="5.6640625" customWidth="1"/>
    <col min="4" max="4" width="11.44140625" bestFit="1" customWidth="1"/>
    <col min="5" max="5" width="6.44140625" bestFit="1" customWidth="1"/>
    <col min="6" max="6" width="7.33203125" bestFit="1" customWidth="1"/>
    <col min="7" max="7" width="7.6640625" bestFit="1" customWidth="1"/>
    <col min="8" max="8" width="15" customWidth="1"/>
    <col min="9" max="9" width="5.44140625" customWidth="1"/>
    <col min="10" max="10" width="21.109375" bestFit="1" customWidth="1"/>
    <col min="11" max="11" width="5" bestFit="1" customWidth="1"/>
    <col min="12" max="12" width="14.33203125" bestFit="1" customWidth="1"/>
  </cols>
  <sheetData>
    <row r="1" spans="1:13" ht="25.8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>
      <c r="A3" s="9" t="s">
        <v>14</v>
      </c>
      <c r="B3" s="138" t="s">
        <v>156</v>
      </c>
      <c r="C3" s="138"/>
      <c r="D3" s="138"/>
      <c r="E3" s="138"/>
      <c r="F3" s="138"/>
      <c r="G3" s="139"/>
      <c r="H3" s="20">
        <v>11</v>
      </c>
      <c r="I3" s="21"/>
      <c r="J3" s="22"/>
      <c r="K3" s="22"/>
      <c r="L3" s="22"/>
      <c r="M3" s="22"/>
    </row>
    <row r="4" spans="1:13">
      <c r="A4" s="10" t="s">
        <v>21</v>
      </c>
      <c r="B4" s="140" t="s">
        <v>157</v>
      </c>
      <c r="C4" s="136"/>
      <c r="D4" s="136"/>
      <c r="E4" s="136"/>
      <c r="F4" s="136"/>
      <c r="G4" s="137"/>
      <c r="H4" s="14"/>
      <c r="I4" s="7"/>
      <c r="J4" s="7"/>
      <c r="K4" s="7"/>
      <c r="L4" s="7"/>
      <c r="M4" s="7"/>
    </row>
    <row r="5" spans="1:13">
      <c r="A5" s="10" t="s">
        <v>16</v>
      </c>
      <c r="B5" s="136" t="s">
        <v>158</v>
      </c>
      <c r="C5" s="136"/>
      <c r="D5" s="136"/>
      <c r="E5" s="136"/>
      <c r="F5" s="136"/>
      <c r="G5" s="137"/>
      <c r="H5" s="7"/>
      <c r="I5" s="7"/>
      <c r="J5" s="15"/>
    </row>
    <row r="6" spans="1:13">
      <c r="A6" s="10" t="s">
        <v>22</v>
      </c>
      <c r="B6" s="136" t="s">
        <v>159</v>
      </c>
      <c r="C6" s="136"/>
      <c r="D6" s="136"/>
      <c r="E6" s="136"/>
      <c r="F6" s="136"/>
      <c r="G6" s="137"/>
      <c r="H6" s="7"/>
      <c r="I6" s="7"/>
      <c r="J6" s="15"/>
    </row>
    <row r="7" spans="1:13" ht="49.5" customHeight="1">
      <c r="A7" s="8" t="s">
        <v>23</v>
      </c>
      <c r="B7" s="141" t="s">
        <v>160</v>
      </c>
      <c r="C7" s="142"/>
      <c r="D7" s="142"/>
      <c r="E7" s="142"/>
      <c r="F7" s="142"/>
      <c r="G7" s="143"/>
      <c r="H7" s="7"/>
      <c r="I7" s="7"/>
      <c r="J7" s="15"/>
    </row>
    <row r="8" spans="1:13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>
      <c r="C9" s="134" t="s">
        <v>7</v>
      </c>
      <c r="D9" s="135"/>
      <c r="E9" s="134" t="s">
        <v>9</v>
      </c>
      <c r="F9" s="135"/>
      <c r="G9" s="134" t="s">
        <v>10</v>
      </c>
      <c r="H9" s="135"/>
      <c r="I9" s="134" t="s">
        <v>12</v>
      </c>
      <c r="J9" s="135"/>
      <c r="K9" s="134" t="s">
        <v>13</v>
      </c>
      <c r="L9" s="135"/>
      <c r="M9" s="13"/>
    </row>
    <row r="10" spans="1:13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>
      <c r="C11" s="1">
        <v>39</v>
      </c>
      <c r="D11" s="2" t="s">
        <v>47</v>
      </c>
      <c r="E11" s="1">
        <v>0</v>
      </c>
      <c r="F11" s="2" t="s">
        <v>84</v>
      </c>
      <c r="G11" s="1">
        <v>2</v>
      </c>
      <c r="H11" s="2" t="s">
        <v>103</v>
      </c>
      <c r="I11" s="1">
        <v>587</v>
      </c>
      <c r="J11" s="2" t="s">
        <v>106</v>
      </c>
      <c r="K11" s="1">
        <v>610</v>
      </c>
      <c r="L11" s="2" t="s">
        <v>141</v>
      </c>
      <c r="M11" s="15"/>
    </row>
    <row r="12" spans="1:13">
      <c r="C12" s="1">
        <v>3</v>
      </c>
      <c r="D12" s="2" t="s">
        <v>48</v>
      </c>
      <c r="E12" s="1">
        <v>1</v>
      </c>
      <c r="F12" s="2" t="s">
        <v>85</v>
      </c>
      <c r="G12" s="1">
        <v>1</v>
      </c>
      <c r="H12" s="2" t="s">
        <v>104</v>
      </c>
      <c r="I12" s="1">
        <v>574</v>
      </c>
      <c r="J12" s="2" t="s">
        <v>107</v>
      </c>
      <c r="K12" s="1">
        <v>607</v>
      </c>
      <c r="L12" s="2" t="s">
        <v>142</v>
      </c>
      <c r="M12" s="15"/>
    </row>
    <row r="13" spans="1:13" ht="28.8">
      <c r="C13" s="1">
        <v>18</v>
      </c>
      <c r="D13" s="2" t="s">
        <v>49</v>
      </c>
      <c r="E13" s="1">
        <v>2</v>
      </c>
      <c r="F13" s="2" t="s">
        <v>86</v>
      </c>
      <c r="G13" s="1">
        <v>3</v>
      </c>
      <c r="H13" s="148" t="s">
        <v>105</v>
      </c>
      <c r="I13" s="1">
        <v>575</v>
      </c>
      <c r="J13" s="2" t="s">
        <v>108</v>
      </c>
      <c r="K13" s="1">
        <v>608</v>
      </c>
      <c r="L13" s="2" t="s">
        <v>143</v>
      </c>
      <c r="M13" s="15"/>
    </row>
    <row r="14" spans="1:13">
      <c r="C14" s="1">
        <v>8</v>
      </c>
      <c r="D14" s="2" t="s">
        <v>50</v>
      </c>
      <c r="E14" s="1">
        <v>3</v>
      </c>
      <c r="F14" s="2" t="s">
        <v>87</v>
      </c>
      <c r="G14" s="1"/>
      <c r="H14" s="2"/>
      <c r="I14" s="1">
        <v>576</v>
      </c>
      <c r="J14" s="2" t="s">
        <v>109</v>
      </c>
      <c r="K14" s="1">
        <v>611</v>
      </c>
      <c r="L14" s="2" t="s">
        <v>144</v>
      </c>
      <c r="M14" s="15"/>
    </row>
    <row r="15" spans="1:13">
      <c r="C15" s="1">
        <v>15</v>
      </c>
      <c r="D15" s="2" t="s">
        <v>51</v>
      </c>
      <c r="E15" s="1">
        <v>4</v>
      </c>
      <c r="F15" s="2" t="s">
        <v>88</v>
      </c>
      <c r="G15" s="1"/>
      <c r="H15" s="2"/>
      <c r="I15" s="1">
        <v>577</v>
      </c>
      <c r="J15" s="2" t="s">
        <v>110</v>
      </c>
      <c r="K15" s="1">
        <v>609</v>
      </c>
      <c r="L15" s="2" t="s">
        <v>145</v>
      </c>
      <c r="M15" s="15"/>
    </row>
    <row r="16" spans="1:13">
      <c r="C16" s="1">
        <v>38</v>
      </c>
      <c r="D16" s="2" t="s">
        <v>52</v>
      </c>
      <c r="E16" s="1">
        <v>5</v>
      </c>
      <c r="F16" s="2" t="s">
        <v>89</v>
      </c>
      <c r="G16" s="1"/>
      <c r="H16" s="2"/>
      <c r="I16" s="1">
        <v>578</v>
      </c>
      <c r="J16" s="2" t="s">
        <v>111</v>
      </c>
      <c r="K16" s="1">
        <v>618</v>
      </c>
      <c r="L16" s="2" t="s">
        <v>146</v>
      </c>
      <c r="M16" s="15"/>
    </row>
    <row r="17" spans="3:13">
      <c r="C17" s="1">
        <v>16</v>
      </c>
      <c r="D17" s="2" t="s">
        <v>53</v>
      </c>
      <c r="E17" s="1">
        <v>6</v>
      </c>
      <c r="F17" s="2" t="s">
        <v>90</v>
      </c>
      <c r="G17" s="1"/>
      <c r="H17" s="2"/>
      <c r="I17" s="1">
        <v>579</v>
      </c>
      <c r="J17" s="2" t="s">
        <v>112</v>
      </c>
      <c r="K17" s="1">
        <v>606</v>
      </c>
      <c r="L17" s="2" t="s">
        <v>147</v>
      </c>
      <c r="M17" s="15"/>
    </row>
    <row r="18" spans="3:13">
      <c r="C18" s="1">
        <v>19</v>
      </c>
      <c r="D18" s="2" t="s">
        <v>54</v>
      </c>
      <c r="E18" s="1">
        <v>7</v>
      </c>
      <c r="F18" s="2" t="s">
        <v>91</v>
      </c>
      <c r="G18" s="1"/>
      <c r="H18" s="2"/>
      <c r="I18" s="1">
        <v>593</v>
      </c>
      <c r="J18" s="2" t="s">
        <v>113</v>
      </c>
      <c r="K18" s="1">
        <v>619</v>
      </c>
      <c r="L18" s="2" t="s">
        <v>148</v>
      </c>
      <c r="M18" s="15"/>
    </row>
    <row r="19" spans="3:13">
      <c r="C19" s="1">
        <v>11</v>
      </c>
      <c r="D19" s="2" t="s">
        <v>55</v>
      </c>
      <c r="E19" s="1">
        <v>8</v>
      </c>
      <c r="F19" s="2" t="s">
        <v>92</v>
      </c>
      <c r="G19" s="1"/>
      <c r="H19" s="2"/>
      <c r="I19" s="1">
        <v>582</v>
      </c>
      <c r="J19" s="2" t="s">
        <v>114</v>
      </c>
      <c r="K19" s="1">
        <v>620</v>
      </c>
      <c r="L19" s="2" t="s">
        <v>149</v>
      </c>
      <c r="M19" s="15"/>
    </row>
    <row r="20" spans="3:13">
      <c r="C20" s="1">
        <v>27</v>
      </c>
      <c r="D20" s="2" t="s">
        <v>56</v>
      </c>
      <c r="E20" s="1">
        <v>9</v>
      </c>
      <c r="F20" s="2" t="s">
        <v>93</v>
      </c>
      <c r="G20" s="1"/>
      <c r="H20" s="2"/>
      <c r="I20" s="1">
        <v>583</v>
      </c>
      <c r="J20" s="2" t="s">
        <v>115</v>
      </c>
      <c r="K20" s="1">
        <v>612</v>
      </c>
      <c r="L20" s="2" t="s">
        <v>150</v>
      </c>
      <c r="M20" s="15"/>
    </row>
    <row r="21" spans="3:13">
      <c r="C21" s="1">
        <v>33</v>
      </c>
      <c r="D21" s="2" t="s">
        <v>57</v>
      </c>
      <c r="E21" s="1">
        <v>18</v>
      </c>
      <c r="F21" s="2" t="s">
        <v>94</v>
      </c>
      <c r="G21" s="1"/>
      <c r="H21" s="2"/>
      <c r="I21" s="1">
        <v>584</v>
      </c>
      <c r="J21" s="2" t="s">
        <v>116</v>
      </c>
      <c r="K21" s="1">
        <v>613</v>
      </c>
      <c r="L21" s="2" t="s">
        <v>151</v>
      </c>
      <c r="M21" s="15"/>
    </row>
    <row r="22" spans="3:13">
      <c r="C22" s="1">
        <v>29</v>
      </c>
      <c r="D22" s="2" t="s">
        <v>58</v>
      </c>
      <c r="E22" s="1">
        <v>10</v>
      </c>
      <c r="F22" s="2" t="s">
        <v>95</v>
      </c>
      <c r="G22" s="1"/>
      <c r="H22" s="2"/>
      <c r="I22" s="1">
        <v>585</v>
      </c>
      <c r="J22" s="2" t="s">
        <v>117</v>
      </c>
      <c r="K22" s="1">
        <v>614</v>
      </c>
      <c r="L22" s="2" t="s">
        <v>152</v>
      </c>
      <c r="M22" s="15"/>
    </row>
    <row r="23" spans="3:13">
      <c r="C23" s="1">
        <v>20</v>
      </c>
      <c r="D23" s="2" t="s">
        <v>59</v>
      </c>
      <c r="E23" s="1">
        <v>11</v>
      </c>
      <c r="F23" s="2" t="s">
        <v>96</v>
      </c>
      <c r="G23" s="1"/>
      <c r="H23" s="2"/>
      <c r="I23" s="1">
        <v>586</v>
      </c>
      <c r="J23" s="2" t="s">
        <v>118</v>
      </c>
      <c r="K23" s="1">
        <v>615</v>
      </c>
      <c r="L23" s="2" t="s">
        <v>153</v>
      </c>
      <c r="M23" s="15"/>
    </row>
    <row r="24" spans="3:13">
      <c r="C24" s="1">
        <v>2</v>
      </c>
      <c r="D24" s="2" t="s">
        <v>60</v>
      </c>
      <c r="E24" s="1">
        <v>12</v>
      </c>
      <c r="F24" s="2" t="s">
        <v>97</v>
      </c>
      <c r="G24" s="1"/>
      <c r="H24" s="2"/>
      <c r="I24" s="1">
        <v>580</v>
      </c>
      <c r="J24" s="2" t="s">
        <v>119</v>
      </c>
      <c r="K24" s="1">
        <v>616</v>
      </c>
      <c r="L24" s="2" t="s">
        <v>154</v>
      </c>
      <c r="M24" s="15"/>
    </row>
    <row r="25" spans="3:13">
      <c r="C25" s="1">
        <v>25</v>
      </c>
      <c r="D25" s="2" t="s">
        <v>61</v>
      </c>
      <c r="E25" s="1">
        <v>13</v>
      </c>
      <c r="F25" s="2" t="s">
        <v>98</v>
      </c>
      <c r="G25" s="1"/>
      <c r="H25" s="2"/>
      <c r="I25" s="1">
        <v>597</v>
      </c>
      <c r="J25" s="2" t="s">
        <v>120</v>
      </c>
      <c r="K25" s="1">
        <v>617</v>
      </c>
      <c r="L25" s="2" t="s">
        <v>155</v>
      </c>
      <c r="M25" s="15"/>
    </row>
    <row r="26" spans="3:13">
      <c r="C26" s="1">
        <v>22</v>
      </c>
      <c r="D26" s="2" t="s">
        <v>62</v>
      </c>
      <c r="E26" s="1">
        <v>14</v>
      </c>
      <c r="F26" s="2" t="s">
        <v>99</v>
      </c>
      <c r="G26" s="1"/>
      <c r="H26" s="2"/>
      <c r="I26" s="1">
        <v>598</v>
      </c>
      <c r="J26" s="2" t="s">
        <v>121</v>
      </c>
      <c r="K26" s="1"/>
      <c r="L26" s="2"/>
      <c r="M26" s="15"/>
    </row>
    <row r="27" spans="3:13">
      <c r="C27" s="1">
        <v>14</v>
      </c>
      <c r="D27" s="2" t="s">
        <v>63</v>
      </c>
      <c r="E27" s="1">
        <v>15</v>
      </c>
      <c r="F27" s="2" t="s">
        <v>100</v>
      </c>
      <c r="G27" s="1"/>
      <c r="H27" s="2"/>
      <c r="I27" s="1">
        <v>603</v>
      </c>
      <c r="J27" s="2" t="s">
        <v>122</v>
      </c>
      <c r="K27" s="1"/>
      <c r="L27" s="2"/>
      <c r="M27" s="15"/>
    </row>
    <row r="28" spans="3:13">
      <c r="C28" s="1">
        <v>26</v>
      </c>
      <c r="D28" s="2" t="s">
        <v>64</v>
      </c>
      <c r="E28" s="1">
        <v>16</v>
      </c>
      <c r="F28" s="2" t="s">
        <v>101</v>
      </c>
      <c r="G28" s="1"/>
      <c r="H28" s="2"/>
      <c r="I28" s="1">
        <v>604</v>
      </c>
      <c r="J28" s="2" t="s">
        <v>123</v>
      </c>
      <c r="K28" s="1"/>
      <c r="L28" s="2"/>
      <c r="M28" s="15"/>
    </row>
    <row r="29" spans="3:13">
      <c r="C29" s="1">
        <v>10</v>
      </c>
      <c r="D29" s="2" t="s">
        <v>65</v>
      </c>
      <c r="E29" s="1">
        <v>17</v>
      </c>
      <c r="F29" s="2" t="s">
        <v>102</v>
      </c>
      <c r="G29" s="1"/>
      <c r="H29" s="2"/>
      <c r="I29" s="1">
        <v>621</v>
      </c>
      <c r="J29" s="2" t="s">
        <v>124</v>
      </c>
      <c r="K29" s="1"/>
      <c r="L29" s="2"/>
      <c r="M29" s="15"/>
    </row>
    <row r="30" spans="3:13">
      <c r="C30" s="1">
        <v>23</v>
      </c>
      <c r="D30" s="2" t="s">
        <v>66</v>
      </c>
      <c r="E30" s="1"/>
      <c r="F30" s="2"/>
      <c r="G30" s="1"/>
      <c r="H30" s="2"/>
      <c r="I30" s="1">
        <v>605</v>
      </c>
      <c r="J30" s="2" t="s">
        <v>125</v>
      </c>
      <c r="K30" s="1"/>
      <c r="L30" s="2"/>
      <c r="M30" s="15"/>
    </row>
    <row r="31" spans="3:13">
      <c r="C31" s="1">
        <v>5</v>
      </c>
      <c r="D31" s="2" t="s">
        <v>67</v>
      </c>
      <c r="E31" s="1"/>
      <c r="F31" s="2"/>
      <c r="G31" s="1"/>
      <c r="H31" s="2"/>
      <c r="I31" s="1">
        <v>599</v>
      </c>
      <c r="J31" s="2" t="s">
        <v>126</v>
      </c>
      <c r="K31" s="1"/>
      <c r="L31" s="2"/>
      <c r="M31" s="15"/>
    </row>
    <row r="32" spans="3:13">
      <c r="C32" s="1">
        <v>40</v>
      </c>
      <c r="D32" s="2" t="s">
        <v>68</v>
      </c>
      <c r="E32" s="1"/>
      <c r="F32" s="2"/>
      <c r="G32" s="1"/>
      <c r="H32" s="2"/>
      <c r="I32" s="1">
        <v>588</v>
      </c>
      <c r="J32" s="2" t="s">
        <v>127</v>
      </c>
      <c r="K32" s="1"/>
      <c r="L32" s="2"/>
      <c r="M32" s="15"/>
    </row>
    <row r="33" spans="3:13">
      <c r="C33" s="1">
        <v>12</v>
      </c>
      <c r="D33" s="2" t="s">
        <v>69</v>
      </c>
      <c r="E33" s="1"/>
      <c r="F33" s="2"/>
      <c r="G33" s="1"/>
      <c r="H33" s="2"/>
      <c r="I33" s="1">
        <v>589</v>
      </c>
      <c r="J33" s="2" t="s">
        <v>128</v>
      </c>
      <c r="K33" s="1"/>
      <c r="L33" s="2"/>
      <c r="M33" s="15"/>
    </row>
    <row r="34" spans="3:13">
      <c r="C34" s="1">
        <v>4</v>
      </c>
      <c r="D34" s="2" t="s">
        <v>70</v>
      </c>
      <c r="E34" s="1"/>
      <c r="F34" s="2"/>
      <c r="G34" s="1"/>
      <c r="H34" s="2"/>
      <c r="I34" s="1">
        <v>592</v>
      </c>
      <c r="J34" s="2" t="s">
        <v>129</v>
      </c>
      <c r="K34" s="1"/>
      <c r="L34" s="2"/>
      <c r="M34" s="15"/>
    </row>
    <row r="35" spans="3:13">
      <c r="C35" s="1">
        <v>24</v>
      </c>
      <c r="D35" s="2" t="s">
        <v>71</v>
      </c>
      <c r="E35" s="1"/>
      <c r="F35" s="2"/>
      <c r="G35" s="1"/>
      <c r="H35" s="2"/>
      <c r="I35" s="1">
        <v>591</v>
      </c>
      <c r="J35" s="2" t="s">
        <v>130</v>
      </c>
      <c r="K35" s="1"/>
      <c r="L35" s="2"/>
      <c r="M35" s="15"/>
    </row>
    <row r="36" spans="3:13">
      <c r="C36" s="1">
        <v>21</v>
      </c>
      <c r="D36" s="2" t="s">
        <v>72</v>
      </c>
      <c r="E36" s="1"/>
      <c r="F36" s="2"/>
      <c r="G36" s="1"/>
      <c r="H36" s="2"/>
      <c r="I36" s="1">
        <v>590</v>
      </c>
      <c r="J36" s="2" t="s">
        <v>131</v>
      </c>
      <c r="K36" s="1"/>
      <c r="L36" s="2"/>
      <c r="M36" s="15"/>
    </row>
    <row r="37" spans="3:13">
      <c r="C37" s="1">
        <v>31</v>
      </c>
      <c r="D37" s="2" t="s">
        <v>73</v>
      </c>
      <c r="E37" s="1"/>
      <c r="F37" s="2"/>
      <c r="G37" s="1"/>
      <c r="H37" s="2"/>
      <c r="I37" s="1">
        <v>622</v>
      </c>
      <c r="J37" s="2" t="s">
        <v>132</v>
      </c>
      <c r="K37" s="1"/>
      <c r="L37" s="2"/>
      <c r="M37" s="15"/>
    </row>
    <row r="38" spans="3:13">
      <c r="C38" s="1">
        <v>30</v>
      </c>
      <c r="D38" s="2" t="s">
        <v>74</v>
      </c>
      <c r="E38" s="1"/>
      <c r="F38" s="2"/>
      <c r="G38" s="1"/>
      <c r="H38" s="2"/>
      <c r="I38" s="1">
        <v>595</v>
      </c>
      <c r="J38" s="2" t="s">
        <v>133</v>
      </c>
      <c r="K38" s="1"/>
      <c r="L38" s="2"/>
      <c r="M38" s="15"/>
    </row>
    <row r="39" spans="3:13">
      <c r="C39" s="1">
        <v>6</v>
      </c>
      <c r="D39" s="2" t="s">
        <v>75</v>
      </c>
      <c r="E39" s="1"/>
      <c r="F39" s="2"/>
      <c r="G39" s="1"/>
      <c r="H39" s="2"/>
      <c r="I39" s="1">
        <v>594</v>
      </c>
      <c r="J39" s="2" t="s">
        <v>134</v>
      </c>
      <c r="K39" s="1"/>
      <c r="L39" s="2"/>
      <c r="M39" s="15"/>
    </row>
    <row r="40" spans="3:13">
      <c r="C40" s="1">
        <v>9</v>
      </c>
      <c r="D40" s="2" t="s">
        <v>76</v>
      </c>
      <c r="E40" s="1"/>
      <c r="F40" s="2"/>
      <c r="G40" s="1"/>
      <c r="H40" s="2"/>
      <c r="I40" s="1">
        <v>596</v>
      </c>
      <c r="J40" s="2" t="s">
        <v>135</v>
      </c>
      <c r="K40" s="1"/>
      <c r="L40" s="2"/>
      <c r="M40" s="15"/>
    </row>
    <row r="41" spans="3:13">
      <c r="C41" s="1">
        <v>32</v>
      </c>
      <c r="D41" s="2" t="s">
        <v>77</v>
      </c>
      <c r="E41" s="1"/>
      <c r="F41" s="2"/>
      <c r="G41" s="1"/>
      <c r="H41" s="2"/>
      <c r="I41" s="1">
        <v>602</v>
      </c>
      <c r="J41" s="2" t="s">
        <v>136</v>
      </c>
      <c r="K41" s="1"/>
      <c r="L41" s="2"/>
      <c r="M41" s="15"/>
    </row>
    <row r="42" spans="3:13">
      <c r="C42" s="1">
        <v>28</v>
      </c>
      <c r="D42" s="2" t="s">
        <v>78</v>
      </c>
      <c r="E42" s="1"/>
      <c r="F42" s="2"/>
      <c r="G42" s="1"/>
      <c r="H42" s="2"/>
      <c r="I42" s="1">
        <v>601</v>
      </c>
      <c r="J42" s="2" t="s">
        <v>137</v>
      </c>
      <c r="K42" s="1"/>
      <c r="L42" s="2"/>
      <c r="M42" s="15"/>
    </row>
    <row r="43" spans="3:13">
      <c r="C43" s="1">
        <v>7</v>
      </c>
      <c r="D43" s="2" t="s">
        <v>79</v>
      </c>
      <c r="E43" s="1"/>
      <c r="F43" s="2"/>
      <c r="G43" s="1"/>
      <c r="H43" s="2"/>
      <c r="I43" s="1">
        <v>600</v>
      </c>
      <c r="J43" s="2" t="s">
        <v>138</v>
      </c>
      <c r="K43" s="1"/>
      <c r="L43" s="2"/>
      <c r="M43" s="15"/>
    </row>
    <row r="44" spans="3:13">
      <c r="C44" s="1">
        <v>1</v>
      </c>
      <c r="D44" s="2" t="s">
        <v>80</v>
      </c>
      <c r="E44" s="1"/>
      <c r="F44" s="2"/>
      <c r="G44" s="1"/>
      <c r="H44" s="2"/>
      <c r="I44" s="1">
        <v>623</v>
      </c>
      <c r="J44" s="2" t="s">
        <v>139</v>
      </c>
      <c r="K44" s="1"/>
      <c r="L44" s="2"/>
      <c r="M44" s="15"/>
    </row>
    <row r="45" spans="3:13">
      <c r="C45" s="1">
        <v>35</v>
      </c>
      <c r="D45" s="2" t="s">
        <v>81</v>
      </c>
      <c r="E45" s="1"/>
      <c r="F45" s="2"/>
      <c r="G45" s="1"/>
      <c r="H45" s="2"/>
      <c r="I45" s="1">
        <v>624</v>
      </c>
      <c r="J45" s="2" t="s">
        <v>140</v>
      </c>
      <c r="K45" s="1"/>
      <c r="L45" s="2"/>
      <c r="M45" s="15"/>
    </row>
    <row r="46" spans="3:13">
      <c r="C46" s="1">
        <v>13</v>
      </c>
      <c r="D46" s="2" t="s">
        <v>82</v>
      </c>
      <c r="E46" s="1"/>
      <c r="F46" s="2"/>
      <c r="G46" s="1"/>
      <c r="H46" s="2"/>
      <c r="I46" s="1"/>
      <c r="J46" s="2"/>
      <c r="K46" s="1"/>
      <c r="L46" s="2"/>
      <c r="M46" s="15"/>
    </row>
    <row r="47" spans="3:13">
      <c r="C47" s="1">
        <v>37</v>
      </c>
      <c r="D47" s="2" t="s">
        <v>83</v>
      </c>
      <c r="E47" s="1"/>
      <c r="F47" s="2"/>
      <c r="G47" s="1"/>
      <c r="H47" s="2"/>
      <c r="I47" s="1"/>
      <c r="J47" s="2"/>
      <c r="K47" s="1"/>
      <c r="L47" s="2"/>
      <c r="M47" s="15"/>
    </row>
    <row r="48" spans="3:13">
      <c r="C48" s="1"/>
      <c r="D48" s="2"/>
      <c r="E48" s="1"/>
      <c r="F48" s="2"/>
      <c r="G48" s="1"/>
      <c r="H48" s="2"/>
      <c r="I48" s="1"/>
      <c r="J48" s="2"/>
      <c r="K48" s="1"/>
      <c r="L48" s="2"/>
      <c r="M48" s="15"/>
    </row>
    <row r="49" spans="3:13">
      <c r="C49" s="1"/>
      <c r="D49" s="2"/>
      <c r="E49" s="1"/>
      <c r="F49" s="2"/>
      <c r="G49" s="1"/>
      <c r="H49" s="2"/>
      <c r="I49" s="1"/>
      <c r="J49" s="2"/>
      <c r="K49" s="1"/>
      <c r="L49" s="2"/>
      <c r="M49" s="15"/>
    </row>
    <row r="50" spans="3:13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activeCell="H12" sqref="H12"/>
    </sheetView>
  </sheetViews>
  <sheetFormatPr baseColWidth="10" defaultColWidth="9.109375" defaultRowHeight="14.4"/>
  <cols>
    <col min="1" max="1" width="23" style="25" customWidth="1"/>
    <col min="2" max="2" width="17.6640625" style="25" customWidth="1"/>
    <col min="3" max="3" width="16" style="25" customWidth="1"/>
    <col min="4" max="10" width="12.5546875" style="25" customWidth="1"/>
    <col min="11" max="12" width="9.109375" style="25"/>
    <col min="13" max="13" width="33.109375" style="25" customWidth="1"/>
    <col min="14" max="16384" width="9.109375" style="25"/>
  </cols>
  <sheetData>
    <row r="1" spans="1:13" ht="21">
      <c r="A1" s="23" t="s">
        <v>14</v>
      </c>
      <c r="B1" s="146">
        <f>Lookup!H3</f>
        <v>11</v>
      </c>
      <c r="C1" s="146"/>
      <c r="D1" s="147"/>
      <c r="E1" s="24"/>
      <c r="F1" s="40"/>
    </row>
    <row r="2" spans="1:13" ht="21">
      <c r="A2" s="23" t="s">
        <v>25</v>
      </c>
      <c r="B2" s="144">
        <f>Registration!E8</f>
        <v>0</v>
      </c>
      <c r="C2" s="144"/>
      <c r="D2" s="145"/>
      <c r="E2" s="26"/>
      <c r="F2" s="28"/>
    </row>
    <row r="3" spans="1:13" ht="21">
      <c r="A3" s="27" t="s">
        <v>7</v>
      </c>
      <c r="B3" s="146" t="e">
        <f xml:space="preserve"> INDEX(Lookup!C11:D106,  MATCH(Registration!E9,Lookup!D11:D106,0),1)</f>
        <v>#N/A</v>
      </c>
      <c r="C3" s="146"/>
      <c r="D3" s="147"/>
      <c r="E3" s="28"/>
      <c r="F3" s="28"/>
    </row>
    <row r="4" spans="1:13" ht="18">
      <c r="A4" s="29"/>
      <c r="B4" s="30"/>
      <c r="C4" s="30"/>
      <c r="D4" s="30"/>
      <c r="E4" s="28"/>
      <c r="F4" s="28"/>
    </row>
    <row r="5" spans="1:13" ht="21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Peter Steinmann</cp:lastModifiedBy>
  <cp:lastPrinted>2014-05-01T12:58:13Z</cp:lastPrinted>
  <dcterms:created xsi:type="dcterms:W3CDTF">2014-04-30T09:34:35Z</dcterms:created>
  <dcterms:modified xsi:type="dcterms:W3CDTF">2017-11-04T08:19:35Z</dcterms:modified>
</cp:coreProperties>
</file>